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H51" i="1"/>
  <c r="H26" i="1"/>
  <c r="H62" i="1" l="1"/>
  <c r="H38" i="1"/>
  <c r="H34" i="1" l="1"/>
  <c r="H14" i="1" l="1"/>
  <c r="H55" i="1" l="1"/>
  <c r="H39" i="1"/>
  <c r="H31" i="1" l="1"/>
  <c r="H64" i="1" s="1"/>
  <c r="H13" i="1" l="1"/>
</calcChain>
</file>

<file path=xl/sharedStrings.xml><?xml version="1.0" encoding="utf-8"?>
<sst xmlns="http://schemas.openxmlformats.org/spreadsheetml/2006/main" count="63" uniqueCount="35">
  <si>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</si>
  <si>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</si>
  <si>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</si>
  <si>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</si>
  <si>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</si>
  <si>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</si>
  <si>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</si>
  <si>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</si>
  <si>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</si>
  <si>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</si>
  <si>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</si>
  <si>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</si>
  <si>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</si>
  <si>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</si>
  <si>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</si>
  <si>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</si>
  <si>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</si>
  <si>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</si>
  <si>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</si>
  <si>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</si>
  <si>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</si>
  <si>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</si>
  <si>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</si>
  <si>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</si>
  <si>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</si>
  <si>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</si>
  <si>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</si>
  <si>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</si>
  <si>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</si>
  <si>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>FINANSIJSKI IZVEŠTAJ</t>
  </si>
  <si>
    <t>Stanje raspoloživih sredstava po namenama za primarnu  zdravstvenu zaštitu</t>
  </si>
  <si>
    <t>Stanje raspoloživih sredstava po namenama za stomatološku  zdravstvenu zaštitu</t>
  </si>
  <si>
    <t>Dana: 22.04.2026</t>
  </si>
  <si>
    <t>Primljena i neutrošena participacija od 22.04.2026</t>
  </si>
  <si>
    <t xml:space="preserve">Dana 22.04.2026. godine Dom zdravlja Požarevac nije izvršio plaćanje prema dobavljačima: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</si>
</sst>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99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5" fillId="0" borderId="0"/>
    <xf numFmtId="0" fontId="7" fillId="0" borderId="0"/>
  </cellStyleXfs>
  <cellXfs count="57">
    <xf numFmtId="0" fontId="0" fillId="0" borderId="0" xfId="0"/>
    <xf numFmtId="4" fontId="0" fillId="0" borderId="1" xfId="0" applyNumberForma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3" fillId="0" borderId="1" xfId="0" applyNumberFormat="1" applyFont="1" applyFill="1" applyBorder="1"/>
    <xf numFmtId="4" fontId="1" fillId="0" borderId="0" xfId="0" applyNumberFormat="1" applyFont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0" fillId="0" borderId="1" xfId="0" applyNumberFormat="1" applyFill="1" applyBorder="1"/>
    <xf numFmtId="165" fontId="0" fillId="0" borderId="1" xfId="0" applyNumberFormat="1" applyBorder="1"/>
    <xf numFmtId="4" fontId="0" fillId="0" borderId="0" xfId="0" applyNumberFormat="1" applyBorder="1"/>
    <xf numFmtId="4" fontId="1" fillId="0" borderId="0" xfId="0" applyNumberFormat="1" applyFont="1" applyFill="1" applyBorder="1"/>
    <xf numFmtId="4" fontId="3" fillId="0" borderId="0" xfId="0" applyNumberFormat="1" applyFont="1" applyFill="1" applyBorder="1"/>
    <xf numFmtId="4" fontId="0" fillId="2" borderId="1" xfId="0" applyNumberFormat="1" applyFill="1" applyBorder="1"/>
    <xf numFmtId="9" fontId="0" fillId="0" borderId="0" xfId="0" applyNumberFormat="1"/>
    <xf numFmtId="4" fontId="3" fillId="0" borderId="0" xfId="0" applyNumberFormat="1" applyFont="1" applyFill="1" applyBorder="1" applyAlignment="1">
      <alignment horizontal="center"/>
    </xf>
    <xf numFmtId="165" fontId="1" fillId="4" borderId="1" xfId="0" applyNumberFormat="1" applyFont="1" applyFill="1" applyBorder="1"/>
    <xf numFmtId="4" fontId="1" fillId="4" borderId="1" xfId="0" applyNumberFormat="1" applyFont="1" applyFill="1" applyBorder="1"/>
    <xf numFmtId="4" fontId="1" fillId="5" borderId="1" xfId="0" applyNumberFormat="1" applyFont="1" applyFill="1" applyBorder="1"/>
    <xf numFmtId="165" fontId="1" fillId="3" borderId="1" xfId="0" applyNumberFormat="1" applyFont="1" applyFill="1" applyBorder="1"/>
    <xf numFmtId="4" fontId="1" fillId="3" borderId="1" xfId="0" applyNumberFormat="1" applyFont="1" applyFill="1" applyBorder="1"/>
    <xf numFmtId="165" fontId="0" fillId="5" borderId="1" xfId="0" applyNumberFormat="1" applyFill="1" applyBorder="1"/>
    <xf numFmtId="165" fontId="1" fillId="6" borderId="1" xfId="0" applyNumberFormat="1" applyFont="1" applyFill="1" applyBorder="1"/>
    <xf numFmtId="4" fontId="1" fillId="6" borderId="1" xfId="0" applyNumberFormat="1" applyFont="1" applyFill="1" applyBorder="1"/>
    <xf numFmtId="4" fontId="4" fillId="5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165" fontId="1" fillId="5" borderId="1" xfId="0" applyNumberFormat="1" applyFont="1" applyFill="1" applyBorder="1"/>
    <xf numFmtId="165" fontId="1" fillId="0" borderId="1" xfId="0" applyNumberFormat="1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/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5" borderId="1" xfId="0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3">
    <cellStyle name="Excel Built-in Normal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3399FF"/>
      <color rgb="FFFFFF66"/>
      <color rgb="FFFF66FF"/>
      <color rgb="FF99FF99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6"/>
  <sheetViews>
    <sheetView tabSelected="1" topLeftCell="B1" zoomScaleNormal="100" workbookViewId="0">
      <selection activeCell="H12" sqref="H12"/>
    </sheetView>
  </sheetViews>
  <sheetFormatPr defaultRowHeight="15" x14ac:dyDescent="0.25"/>
  <cols>
    <col min="1" max="1" width="3.42578125" hidden="1" customWidth="1"/>
    <col min="2" max="2" width="50.85546875" customWidth="1"/>
    <col min="3" max="3" width="23.28515625" customWidth="1"/>
    <col min="4" max="4" width="22.28515625" customWidth="1"/>
    <col min="5" max="5" width="10.140625" customWidth="1"/>
    <col min="6" max="6" width="10.85546875" customWidth="1"/>
    <col min="7" max="7" width="11.5703125" customWidth="1"/>
    <col min="8" max="8" width="14.140625" customWidth="1"/>
    <col min="9" max="9" width="14" style="2" customWidth="1"/>
    <col min="10" max="10" width="12.7109375" style="2" customWidth="1"/>
    <col min="11" max="11" width="12.7109375" bestFit="1" customWidth="1"/>
    <col min="12" max="12" width="11.7109375" bestFit="1" customWidth="1"/>
    <col min="13" max="13" width="12.7109375" style="2" bestFit="1" customWidth="1"/>
  </cols>
  <sheetData>
    <row r="2" spans="2:15" ht="21" x14ac:dyDescent="0.35">
      <c r="B2" s="32" t="s">
        <v>29</v>
      </c>
      <c r="C2" s="32"/>
      <c r="D2" s="32"/>
      <c r="E2" s="32"/>
      <c r="F2" s="32"/>
      <c r="G2" s="32"/>
      <c r="H2" s="32"/>
    </row>
    <row r="4" spans="2:15" x14ac:dyDescent="0.25">
      <c r="B4" s="39" t="s">
        <v>0</v>
      </c>
      <c r="C4" s="39"/>
      <c r="D4" s="39"/>
    </row>
    <row r="5" spans="2:15" x14ac:dyDescent="0.25">
      <c r="B5" s="39" t="s">
        <v>1</v>
      </c>
      <c r="C5" s="39"/>
      <c r="D5" s="39"/>
    </row>
    <row r="6" spans="2:15" x14ac:dyDescent="0.25">
      <c r="B6" s="39" t="s">
        <v>2</v>
      </c>
      <c r="C6" s="39"/>
      <c r="D6" s="39"/>
    </row>
    <row r="7" spans="2:15" x14ac:dyDescent="0.25">
      <c r="I7" s="5"/>
      <c r="J7" s="5"/>
    </row>
    <row r="8" spans="2:15" x14ac:dyDescent="0.25">
      <c r="B8" s="53" t="s">
        <v>32</v>
      </c>
      <c r="C8" s="53"/>
      <c r="D8" s="53"/>
      <c r="E8" s="53"/>
      <c r="F8" s="53"/>
      <c r="G8" s="53"/>
      <c r="H8" s="53"/>
      <c r="I8" s="5"/>
      <c r="J8" s="5"/>
    </row>
    <row r="9" spans="2:15" x14ac:dyDescent="0.25">
      <c r="C9" s="9"/>
      <c r="D9" s="9"/>
      <c r="E9" s="9"/>
      <c r="F9" s="9"/>
      <c r="G9" s="9"/>
      <c r="I9" s="5"/>
      <c r="J9" s="5"/>
      <c r="K9" s="12"/>
      <c r="L9" s="12"/>
      <c r="M9" s="12"/>
      <c r="N9" s="12"/>
      <c r="O9" s="12"/>
    </row>
    <row r="10" spans="2:15" x14ac:dyDescent="0.25">
      <c r="C10" s="9"/>
      <c r="D10" s="9"/>
      <c r="E10" s="9"/>
      <c r="F10" s="9"/>
      <c r="G10" s="9"/>
      <c r="I10" s="5"/>
      <c r="J10" s="5"/>
      <c r="K10" s="12"/>
      <c r="L10" s="12"/>
      <c r="M10" s="12"/>
      <c r="N10" s="12"/>
      <c r="O10" s="12"/>
    </row>
    <row r="11" spans="2:15" ht="18.75" x14ac:dyDescent="0.3">
      <c r="B11" s="50" t="s">
        <v>3</v>
      </c>
      <c r="C11" s="51"/>
      <c r="D11" s="51"/>
      <c r="E11" s="51"/>
      <c r="F11" s="52"/>
      <c r="G11" s="27" t="s">
        <v>4</v>
      </c>
      <c r="H11" s="27" t="s">
        <v>5</v>
      </c>
      <c r="I11" s="5"/>
      <c r="J11" s="5"/>
      <c r="K11" s="46"/>
      <c r="L11" s="46"/>
      <c r="M11" s="46"/>
      <c r="N11" s="46"/>
      <c r="O11" s="46"/>
    </row>
    <row r="12" spans="2:15" x14ac:dyDescent="0.25">
      <c r="B12" s="48" t="s">
        <v>6</v>
      </c>
      <c r="C12" s="48"/>
      <c r="D12" s="48"/>
      <c r="E12" s="48"/>
      <c r="F12" s="48"/>
      <c r="G12" s="28">
        <v>46134</v>
      </c>
      <c r="H12" s="20">
        <v>1745278.51</v>
      </c>
      <c r="I12" s="5"/>
      <c r="J12" s="5"/>
      <c r="K12" s="12"/>
      <c r="L12" s="12"/>
      <c r="M12" s="12"/>
      <c r="N12" s="12"/>
      <c r="O12" s="12"/>
    </row>
    <row r="13" spans="2:15" x14ac:dyDescent="0.25">
      <c r="B13" s="47" t="s">
        <v>7</v>
      </c>
      <c r="C13" s="47"/>
      <c r="D13" s="47"/>
      <c r="E13" s="47"/>
      <c r="F13" s="47"/>
      <c r="G13" s="29">
        <v>46134</v>
      </c>
      <c r="H13" s="1">
        <f>H14+H31-H39-H55</f>
        <v>698308.00999999978</v>
      </c>
      <c r="I13" s="5"/>
      <c r="J13" s="5"/>
      <c r="K13" s="3"/>
      <c r="L13" s="3"/>
      <c r="M13" s="12"/>
      <c r="N13" s="3"/>
      <c r="O13" s="3"/>
    </row>
    <row r="14" spans="2:15" x14ac:dyDescent="0.25">
      <c r="B14" s="49" t="s">
        <v>30</v>
      </c>
      <c r="C14" s="49"/>
      <c r="D14" s="49"/>
      <c r="E14" s="49"/>
      <c r="F14" s="49"/>
      <c r="G14" s="21">
        <v>46134</v>
      </c>
      <c r="H14" s="22">
        <f>SUM(H15:H30)</f>
        <v>309093.62999999971</v>
      </c>
      <c r="I14" s="13"/>
      <c r="J14" s="5"/>
      <c r="K14" s="12"/>
      <c r="L14" s="3"/>
      <c r="M14" s="12"/>
      <c r="N14" s="3"/>
      <c r="O14" s="3"/>
    </row>
    <row r="15" spans="2:15" x14ac:dyDescent="0.25">
      <c r="B15" s="33" t="s">
        <v>8</v>
      </c>
      <c r="C15" s="34"/>
      <c r="D15" s="34"/>
      <c r="E15" s="34"/>
      <c r="F15" s="35"/>
      <c r="G15" s="10"/>
      <c r="H15" s="6">
        <v>0</v>
      </c>
      <c r="I15" s="14"/>
      <c r="J15" s="5"/>
      <c r="K15" s="2"/>
    </row>
    <row r="16" spans="2:15" x14ac:dyDescent="0.25">
      <c r="B16" s="33" t="s">
        <v>9</v>
      </c>
      <c r="C16" s="34"/>
      <c r="D16" s="34"/>
      <c r="E16" s="34"/>
      <c r="F16" s="35"/>
      <c r="G16" s="10"/>
      <c r="H16" s="6">
        <v>0</v>
      </c>
      <c r="I16" s="14"/>
      <c r="J16" s="5"/>
      <c r="K16" s="2"/>
    </row>
    <row r="17" spans="2:13" x14ac:dyDescent="0.25">
      <c r="B17" s="33" t="s">
        <v>10</v>
      </c>
      <c r="C17" s="34"/>
      <c r="D17" s="34"/>
      <c r="E17" s="34"/>
      <c r="F17" s="35"/>
      <c r="G17" s="10"/>
      <c r="H17" s="6">
        <v>0</v>
      </c>
      <c r="I17" s="14"/>
      <c r="J17" s="5"/>
      <c r="K17" s="2"/>
    </row>
    <row r="18" spans="2:13" x14ac:dyDescent="0.25">
      <c r="B18" s="33" t="s">
        <v>11</v>
      </c>
      <c r="C18" s="34"/>
      <c r="D18" s="34"/>
      <c r="E18" s="34"/>
      <c r="F18" s="35"/>
      <c r="G18" s="10"/>
      <c r="H18" s="4">
        <v>0</v>
      </c>
      <c r="I18" s="14"/>
      <c r="J18" s="5"/>
      <c r="K18" s="2"/>
      <c r="L18" s="2"/>
    </row>
    <row r="19" spans="2:13" x14ac:dyDescent="0.25">
      <c r="B19" s="33" t="s">
        <v>24</v>
      </c>
      <c r="C19" s="34"/>
      <c r="D19" s="34"/>
      <c r="E19" s="34"/>
      <c r="F19" s="35"/>
      <c r="G19" s="10"/>
      <c r="H19" s="15">
        <v>0</v>
      </c>
      <c r="I19" s="14"/>
      <c r="J19" s="5"/>
      <c r="K19" s="2"/>
      <c r="L19" s="2"/>
    </row>
    <row r="20" spans="2:13" x14ac:dyDescent="0.25">
      <c r="B20" s="33" t="s">
        <v>12</v>
      </c>
      <c r="C20" s="34"/>
      <c r="D20" s="34"/>
      <c r="E20" s="34"/>
      <c r="F20" s="35"/>
      <c r="G20" s="10"/>
      <c r="H20" s="4">
        <v>0</v>
      </c>
      <c r="I20" s="14"/>
      <c r="J20" s="5"/>
    </row>
    <row r="21" spans="2:13" x14ac:dyDescent="0.25">
      <c r="B21" s="33" t="s">
        <v>13</v>
      </c>
      <c r="C21" s="34"/>
      <c r="D21" s="34"/>
      <c r="E21" s="34"/>
      <c r="F21" s="35"/>
      <c r="G21" s="10"/>
      <c r="H21" s="4">
        <v>0</v>
      </c>
      <c r="I21" s="14"/>
      <c r="J21" s="5"/>
    </row>
    <row r="22" spans="2:13" x14ac:dyDescent="0.25">
      <c r="B22" s="33" t="s">
        <v>26</v>
      </c>
      <c r="C22" s="34"/>
      <c r="D22" s="34"/>
      <c r="E22" s="34"/>
      <c r="F22" s="35"/>
      <c r="G22" s="10"/>
      <c r="H22" s="4">
        <v>0</v>
      </c>
      <c r="I22" s="14"/>
      <c r="J22" s="5"/>
    </row>
    <row r="23" spans="2:13" x14ac:dyDescent="0.25">
      <c r="B23" s="33" t="s">
        <v>14</v>
      </c>
      <c r="C23" s="34"/>
      <c r="D23" s="34"/>
      <c r="E23" s="34"/>
      <c r="F23" s="35"/>
      <c r="G23" s="10"/>
      <c r="H23" s="4">
        <v>0</v>
      </c>
      <c r="I23" s="14"/>
      <c r="J23" s="5"/>
      <c r="K23" s="2"/>
    </row>
    <row r="24" spans="2:13" x14ac:dyDescent="0.25">
      <c r="B24" s="33" t="s">
        <v>28</v>
      </c>
      <c r="C24" s="34"/>
      <c r="D24" s="34"/>
      <c r="E24" s="34"/>
      <c r="F24" s="35"/>
      <c r="G24" s="10"/>
      <c r="H24" s="4">
        <v>0</v>
      </c>
      <c r="I24" s="14"/>
      <c r="J24" s="5"/>
      <c r="K24" s="2"/>
    </row>
    <row r="25" spans="2:13" x14ac:dyDescent="0.25">
      <c r="B25" s="33" t="s">
        <v>15</v>
      </c>
      <c r="C25" s="34"/>
      <c r="D25" s="34"/>
      <c r="E25" s="34"/>
      <c r="F25" s="35"/>
      <c r="G25" s="10"/>
      <c r="H25" s="4">
        <v>0</v>
      </c>
      <c r="I25" s="14"/>
      <c r="J25" s="5"/>
      <c r="K25" s="2"/>
      <c r="L25" s="16"/>
      <c r="M25" s="14"/>
    </row>
    <row r="26" spans="2:13" x14ac:dyDescent="0.25">
      <c r="B26" s="33" t="s">
        <v>16</v>
      </c>
      <c r="C26" s="34"/>
      <c r="D26" s="34"/>
      <c r="E26" s="34"/>
      <c r="F26" s="35"/>
      <c r="G26" s="10"/>
      <c r="H26" s="4">
        <f>1414432.96-1368170.76-41613.05+625.55+1518380.15-1305045.7-200000+1120381.01+142246.67-981473.09-64547.31-2264-23942+141.18-81090.39+1279270.41-1152788.49+1764088.53+84929.67-336309.38-1048988.07-5448.69-245627.16-11001.46-105.72-12-6-602.59-51892.14-84.1-89699.2-6053.98-60.53-47.01-2676-10419-99.72-6-21252.8-34710.1-6-6-8684-3471-96.1-11394-25391.05-6050-1102.45-8145.94-40000-62102-141.78-414.68-8678-84.1+3520+6528+32495.46-12-31624.6+947381.07+1006263.3-133737.24-268.99+12695-1289890.86+1503476.24-194948.75-1697967-22519.58-46.29-6-6-35441.62-6-8678-5555.1</f>
        <v>154343.62999999971</v>
      </c>
      <c r="J26" s="14"/>
      <c r="K26" s="2"/>
      <c r="L26" s="2"/>
    </row>
    <row r="27" spans="2:13" x14ac:dyDescent="0.25">
      <c r="B27" s="33" t="s">
        <v>27</v>
      </c>
      <c r="C27" s="34"/>
      <c r="D27" s="34"/>
      <c r="E27" s="34"/>
      <c r="F27" s="35"/>
      <c r="G27" s="10"/>
      <c r="H27" s="4">
        <v>0</v>
      </c>
      <c r="I27" s="14"/>
      <c r="J27" s="5"/>
      <c r="K27" s="5"/>
      <c r="L27" s="2"/>
    </row>
    <row r="28" spans="2:13" x14ac:dyDescent="0.25">
      <c r="B28" s="33" t="s">
        <v>17</v>
      </c>
      <c r="C28" s="34"/>
      <c r="D28" s="34"/>
      <c r="E28" s="34"/>
      <c r="F28" s="35"/>
      <c r="G28" s="10"/>
      <c r="H28" s="4">
        <v>0</v>
      </c>
      <c r="I28" s="14"/>
      <c r="J28" s="5"/>
      <c r="K28" s="2"/>
    </row>
    <row r="29" spans="2:13" x14ac:dyDescent="0.25">
      <c r="B29" s="33" t="s">
        <v>18</v>
      </c>
      <c r="C29" s="34"/>
      <c r="D29" s="34"/>
      <c r="E29" s="34"/>
      <c r="F29" s="35"/>
      <c r="G29" s="10"/>
      <c r="H29" s="4">
        <v>0</v>
      </c>
      <c r="I29" s="14"/>
      <c r="J29" s="5"/>
      <c r="K29" s="2"/>
      <c r="L29" s="2"/>
    </row>
    <row r="30" spans="2:13" x14ac:dyDescent="0.25">
      <c r="B30" s="33" t="s">
        <v>33</v>
      </c>
      <c r="C30" s="34"/>
      <c r="D30" s="34"/>
      <c r="E30" s="34"/>
      <c r="F30" s="35"/>
      <c r="G30" s="10"/>
      <c r="H30" s="4">
        <f>1900+8700+2150+4300+10050+2750+1450+7350+3900+7700+3350+5550+3650+1750+12350+1100+1300+4950+3300+1200+7550+3500+1450+6200+3200+950+9400+2500+3550+6750+2300+950+6500+3600+5550+2050</f>
        <v>154750</v>
      </c>
      <c r="I30" s="14"/>
      <c r="J30" s="5"/>
      <c r="K30" s="2"/>
      <c r="L30" s="2"/>
    </row>
    <row r="31" spans="2:13" x14ac:dyDescent="0.25">
      <c r="B31" s="54" t="s">
        <v>31</v>
      </c>
      <c r="C31" s="55"/>
      <c r="D31" s="55"/>
      <c r="E31" s="55"/>
      <c r="F31" s="56"/>
      <c r="G31" s="21">
        <v>46134</v>
      </c>
      <c r="H31" s="22">
        <f>H32+H33+H34+H35+H37+H38+H36</f>
        <v>400555.37000000005</v>
      </c>
      <c r="I31" s="5"/>
      <c r="K31" s="2"/>
      <c r="L31" s="2"/>
    </row>
    <row r="32" spans="2:13" x14ac:dyDescent="0.25">
      <c r="B32" s="33" t="s">
        <v>8</v>
      </c>
      <c r="C32" s="34"/>
      <c r="D32" s="34"/>
      <c r="E32" s="34"/>
      <c r="F32" s="35"/>
      <c r="G32" s="11"/>
      <c r="H32" s="6">
        <v>0</v>
      </c>
      <c r="I32" s="5"/>
      <c r="J32" s="5"/>
      <c r="K32" s="2"/>
      <c r="L32" s="2"/>
    </row>
    <row r="33" spans="2:12" x14ac:dyDescent="0.25">
      <c r="B33" s="33" t="s">
        <v>11</v>
      </c>
      <c r="C33" s="34"/>
      <c r="D33" s="34"/>
      <c r="E33" s="34"/>
      <c r="F33" s="35"/>
      <c r="G33" s="11"/>
      <c r="H33" s="4">
        <v>0</v>
      </c>
      <c r="I33" s="5"/>
      <c r="J33" s="5"/>
      <c r="K33" s="2"/>
      <c r="L33" s="2"/>
    </row>
    <row r="34" spans="2:12" x14ac:dyDescent="0.25">
      <c r="B34" s="33" t="s">
        <v>16</v>
      </c>
      <c r="C34" s="34"/>
      <c r="D34" s="34"/>
      <c r="E34" s="34"/>
      <c r="F34" s="35"/>
      <c r="G34" s="11"/>
      <c r="H34" s="4">
        <f>98390.21-69793.19+235000+23707.78+54326.4-32258.01+7999.99-7999.99+444199.99+32258.01-436200-315530.41+293108.61-99972.6-225469.2+20695+94932.6-72248.02+332643.2</f>
        <v>377790.37000000005</v>
      </c>
      <c r="I34" s="5"/>
      <c r="J34" s="5"/>
      <c r="K34" s="2"/>
      <c r="L34" s="2"/>
    </row>
    <row r="35" spans="2:12" x14ac:dyDescent="0.25">
      <c r="B35" s="33" t="s">
        <v>17</v>
      </c>
      <c r="C35" s="34"/>
      <c r="D35" s="34"/>
      <c r="E35" s="34"/>
      <c r="F35" s="35"/>
      <c r="G35" s="11"/>
      <c r="H35" s="4">
        <v>0</v>
      </c>
      <c r="I35" s="5"/>
      <c r="J35" s="5"/>
      <c r="K35" s="2"/>
      <c r="L35" s="2"/>
    </row>
    <row r="36" spans="2:12" x14ac:dyDescent="0.25">
      <c r="B36" s="33" t="s">
        <v>9</v>
      </c>
      <c r="C36" s="34"/>
      <c r="D36" s="34"/>
      <c r="E36" s="34"/>
      <c r="F36" s="35"/>
      <c r="G36" s="11"/>
      <c r="H36" s="4">
        <v>0</v>
      </c>
      <c r="I36" s="5"/>
      <c r="J36" s="5"/>
      <c r="K36" s="2"/>
    </row>
    <row r="37" spans="2:12" x14ac:dyDescent="0.25">
      <c r="B37" s="33" t="s">
        <v>18</v>
      </c>
      <c r="C37" s="34"/>
      <c r="D37" s="34"/>
      <c r="E37" s="34"/>
      <c r="F37" s="35"/>
      <c r="G37" s="11"/>
      <c r="H37" s="4">
        <v>0</v>
      </c>
      <c r="I37" s="5"/>
      <c r="J37" s="5"/>
    </row>
    <row r="38" spans="2:12" x14ac:dyDescent="0.25">
      <c r="B38" s="33" t="s">
        <v>33</v>
      </c>
      <c r="C38" s="34"/>
      <c r="D38" s="34"/>
      <c r="E38" s="34"/>
      <c r="F38" s="35"/>
      <c r="G38" s="11"/>
      <c r="H38" s="4">
        <f>22765</f>
        <v>22765</v>
      </c>
      <c r="I38" s="5"/>
      <c r="J38" s="5"/>
      <c r="K38" s="2"/>
    </row>
    <row r="39" spans="2:12" x14ac:dyDescent="0.25">
      <c r="B39" s="36" t="s">
        <v>19</v>
      </c>
      <c r="C39" s="37"/>
      <c r="D39" s="37"/>
      <c r="E39" s="37"/>
      <c r="F39" s="38"/>
      <c r="G39" s="18">
        <v>46134</v>
      </c>
      <c r="H39" s="19">
        <f>SUM(H40:H54)</f>
        <v>11340.99</v>
      </c>
      <c r="I39" s="5"/>
      <c r="J39" s="5"/>
    </row>
    <row r="40" spans="2:12" x14ac:dyDescent="0.25">
      <c r="B40" s="33" t="s">
        <v>8</v>
      </c>
      <c r="C40" s="34"/>
      <c r="D40" s="34"/>
      <c r="E40" s="34"/>
      <c r="F40" s="35"/>
      <c r="G40" s="10"/>
      <c r="H40" s="6">
        <v>0</v>
      </c>
      <c r="I40" s="5"/>
      <c r="J40" s="5"/>
    </row>
    <row r="41" spans="2:12" x14ac:dyDescent="0.25">
      <c r="B41" s="33" t="s">
        <v>9</v>
      </c>
      <c r="C41" s="34"/>
      <c r="D41" s="34"/>
      <c r="E41" s="34"/>
      <c r="F41" s="35"/>
      <c r="G41" s="10"/>
      <c r="H41" s="6">
        <v>0</v>
      </c>
      <c r="I41" s="5"/>
      <c r="J41" s="5"/>
    </row>
    <row r="42" spans="2:12" x14ac:dyDescent="0.25">
      <c r="B42" s="33" t="s">
        <v>10</v>
      </c>
      <c r="C42" s="34"/>
      <c r="D42" s="34"/>
      <c r="E42" s="34"/>
      <c r="F42" s="35"/>
      <c r="G42" s="10"/>
      <c r="H42" s="6">
        <v>0</v>
      </c>
      <c r="I42" s="5"/>
      <c r="J42" s="5"/>
    </row>
    <row r="43" spans="2:12" x14ac:dyDescent="0.25">
      <c r="B43" s="33" t="s">
        <v>11</v>
      </c>
      <c r="C43" s="34"/>
      <c r="D43" s="34"/>
      <c r="E43" s="34"/>
      <c r="F43" s="35"/>
      <c r="G43" s="10"/>
      <c r="H43" s="4">
        <v>0</v>
      </c>
      <c r="I43" s="5"/>
      <c r="J43" s="13"/>
      <c r="K43" s="2"/>
      <c r="L43" s="2"/>
    </row>
    <row r="44" spans="2:12" x14ac:dyDescent="0.25">
      <c r="B44" s="33" t="s">
        <v>24</v>
      </c>
      <c r="C44" s="34"/>
      <c r="D44" s="34"/>
      <c r="E44" s="34"/>
      <c r="F44" s="35"/>
      <c r="G44" s="10" t="s">
        <v>25</v>
      </c>
      <c r="H44" s="6">
        <v>0</v>
      </c>
      <c r="I44" s="5"/>
      <c r="J44" s="5"/>
      <c r="L44" s="2"/>
    </row>
    <row r="45" spans="2:12" x14ac:dyDescent="0.25">
      <c r="B45" s="33" t="s">
        <v>12</v>
      </c>
      <c r="C45" s="34"/>
      <c r="D45" s="34"/>
      <c r="E45" s="34"/>
      <c r="F45" s="35"/>
      <c r="G45" s="10"/>
      <c r="H45" s="4">
        <v>0</v>
      </c>
      <c r="I45" s="5"/>
      <c r="J45" s="5"/>
    </row>
    <row r="46" spans="2:12" x14ac:dyDescent="0.25">
      <c r="B46" s="33" t="s">
        <v>13</v>
      </c>
      <c r="C46" s="34"/>
      <c r="D46" s="34"/>
      <c r="E46" s="34"/>
      <c r="F46" s="35"/>
      <c r="G46" s="10"/>
      <c r="H46" s="4">
        <v>0</v>
      </c>
      <c r="I46" s="5"/>
      <c r="J46" s="5"/>
      <c r="L46" s="2"/>
    </row>
    <row r="47" spans="2:12" x14ac:dyDescent="0.25">
      <c r="B47" s="33" t="s">
        <v>26</v>
      </c>
      <c r="C47" s="34"/>
      <c r="D47" s="34"/>
      <c r="E47" s="34"/>
      <c r="F47" s="35"/>
      <c r="G47" s="10"/>
      <c r="H47" s="4">
        <v>0</v>
      </c>
      <c r="I47" s="5"/>
      <c r="J47" s="5"/>
      <c r="L47" s="2"/>
    </row>
    <row r="48" spans="2:12" x14ac:dyDescent="0.25">
      <c r="B48" s="33" t="s">
        <v>14</v>
      </c>
      <c r="C48" s="34"/>
      <c r="D48" s="34"/>
      <c r="E48" s="34"/>
      <c r="F48" s="35"/>
      <c r="G48" s="10"/>
      <c r="H48" s="4">
        <v>0</v>
      </c>
      <c r="I48" s="5"/>
      <c r="J48" s="5"/>
    </row>
    <row r="49" spans="2:12" x14ac:dyDescent="0.25">
      <c r="B49" s="33" t="s">
        <v>28</v>
      </c>
      <c r="C49" s="34"/>
      <c r="D49" s="34"/>
      <c r="E49" s="34"/>
      <c r="F49" s="35"/>
      <c r="G49" s="10"/>
      <c r="H49" s="4">
        <v>0</v>
      </c>
      <c r="I49" s="5"/>
      <c r="J49" s="5"/>
    </row>
    <row r="50" spans="2:12" x14ac:dyDescent="0.25">
      <c r="B50" s="33" t="s">
        <v>15</v>
      </c>
      <c r="C50" s="34"/>
      <c r="D50" s="34"/>
      <c r="E50" s="34"/>
      <c r="F50" s="35"/>
      <c r="G50" s="10"/>
      <c r="H50" s="4">
        <v>0</v>
      </c>
      <c r="I50" s="5"/>
      <c r="J50" s="5"/>
    </row>
    <row r="51" spans="2:12" x14ac:dyDescent="0.25">
      <c r="B51" s="33" t="s">
        <v>16</v>
      </c>
      <c r="C51" s="34"/>
      <c r="D51" s="34"/>
      <c r="E51" s="34"/>
      <c r="F51" s="35"/>
      <c r="G51" s="10"/>
      <c r="H51" s="4">
        <f>11109.8+231.19</f>
        <v>11340.99</v>
      </c>
      <c r="I51" s="5"/>
      <c r="J51" s="5"/>
    </row>
    <row r="52" spans="2:12" x14ac:dyDescent="0.25">
      <c r="B52" s="33" t="s">
        <v>27</v>
      </c>
      <c r="C52" s="34"/>
      <c r="D52" s="34"/>
      <c r="E52" s="34"/>
      <c r="F52" s="35"/>
      <c r="G52" s="10"/>
      <c r="H52" s="4">
        <v>0</v>
      </c>
      <c r="I52" s="17"/>
      <c r="J52" s="5"/>
      <c r="K52" s="5"/>
      <c r="L52" s="2"/>
    </row>
    <row r="53" spans="2:12" x14ac:dyDescent="0.25">
      <c r="B53" s="33" t="s">
        <v>17</v>
      </c>
      <c r="C53" s="34"/>
      <c r="D53" s="34"/>
      <c r="E53" s="34"/>
      <c r="F53" s="35"/>
      <c r="G53" s="10"/>
      <c r="H53" s="4">
        <v>0</v>
      </c>
      <c r="I53" s="5"/>
      <c r="J53" s="5"/>
      <c r="K53" s="2"/>
      <c r="L53" s="5"/>
    </row>
    <row r="54" spans="2:12" x14ac:dyDescent="0.25">
      <c r="B54" s="33" t="s">
        <v>18</v>
      </c>
      <c r="C54" s="34"/>
      <c r="D54" s="34"/>
      <c r="E54" s="34"/>
      <c r="F54" s="35"/>
      <c r="G54" s="10"/>
      <c r="H54" s="4">
        <v>0</v>
      </c>
      <c r="I54" s="5"/>
      <c r="J54" s="5"/>
      <c r="K54" s="2"/>
      <c r="L54" s="5"/>
    </row>
    <row r="55" spans="2:12" x14ac:dyDescent="0.25">
      <c r="B55" s="36" t="s">
        <v>20</v>
      </c>
      <c r="C55" s="37"/>
      <c r="D55" s="37"/>
      <c r="E55" s="37"/>
      <c r="F55" s="38"/>
      <c r="G55" s="18">
        <v>46134</v>
      </c>
      <c r="H55" s="19">
        <f>SUM(H56:H61)</f>
        <v>0</v>
      </c>
      <c r="I55" s="5"/>
      <c r="J55" s="5"/>
      <c r="K55" s="2"/>
      <c r="L55" s="2"/>
    </row>
    <row r="56" spans="2:12" x14ac:dyDescent="0.25">
      <c r="B56" s="33" t="s">
        <v>8</v>
      </c>
      <c r="C56" s="34"/>
      <c r="D56" s="34"/>
      <c r="E56" s="34"/>
      <c r="F56" s="35"/>
      <c r="G56" s="11"/>
      <c r="H56" s="6">
        <v>0</v>
      </c>
      <c r="I56" s="5"/>
      <c r="J56" s="5"/>
      <c r="K56" s="2"/>
      <c r="L56" s="2"/>
    </row>
    <row r="57" spans="2:12" x14ac:dyDescent="0.25">
      <c r="B57" s="33" t="s">
        <v>11</v>
      </c>
      <c r="C57" s="34"/>
      <c r="D57" s="34"/>
      <c r="E57" s="34"/>
      <c r="F57" s="35"/>
      <c r="G57" s="11"/>
      <c r="H57" s="4">
        <v>0</v>
      </c>
      <c r="I57" s="5"/>
      <c r="J57" s="13"/>
      <c r="K57" s="2"/>
      <c r="L57" s="2"/>
    </row>
    <row r="58" spans="2:12" x14ac:dyDescent="0.25">
      <c r="B58" s="33" t="s">
        <v>16</v>
      </c>
      <c r="C58" s="34"/>
      <c r="D58" s="34"/>
      <c r="E58" s="34"/>
      <c r="F58" s="35"/>
      <c r="G58" s="11"/>
      <c r="H58" s="4">
        <v>0</v>
      </c>
      <c r="I58" s="5"/>
      <c r="J58" s="5"/>
      <c r="K58" s="2"/>
      <c r="L58" s="2"/>
    </row>
    <row r="59" spans="2:12" x14ac:dyDescent="0.25">
      <c r="B59" s="33" t="s">
        <v>17</v>
      </c>
      <c r="C59" s="34"/>
      <c r="D59" s="34"/>
      <c r="E59" s="34"/>
      <c r="F59" s="35"/>
      <c r="G59" s="11"/>
      <c r="H59" s="4">
        <v>0</v>
      </c>
      <c r="I59" s="5"/>
      <c r="J59" s="5"/>
      <c r="K59" s="2"/>
      <c r="L59" s="2"/>
    </row>
    <row r="60" spans="2:12" x14ac:dyDescent="0.25">
      <c r="B60" s="33" t="s">
        <v>9</v>
      </c>
      <c r="C60" s="34"/>
      <c r="D60" s="34"/>
      <c r="E60" s="34"/>
      <c r="F60" s="35"/>
      <c r="G60" s="11"/>
      <c r="H60" s="1">
        <v>0</v>
      </c>
      <c r="I60" s="5"/>
      <c r="J60" s="5"/>
      <c r="K60" s="2"/>
      <c r="L60" s="2"/>
    </row>
    <row r="61" spans="2:12" x14ac:dyDescent="0.25">
      <c r="B61" s="33" t="s">
        <v>18</v>
      </c>
      <c r="C61" s="34"/>
      <c r="D61" s="34"/>
      <c r="E61" s="34"/>
      <c r="F61" s="35"/>
      <c r="G61" s="11"/>
      <c r="H61" s="1">
        <v>0</v>
      </c>
      <c r="I61" s="5"/>
      <c r="J61" s="5"/>
      <c r="K61" s="2"/>
      <c r="L61" s="2"/>
    </row>
    <row r="62" spans="2:12" x14ac:dyDescent="0.25">
      <c r="B62" s="43" t="s">
        <v>21</v>
      </c>
      <c r="C62" s="44"/>
      <c r="D62" s="44"/>
      <c r="E62" s="44"/>
      <c r="F62" s="45"/>
      <c r="G62" s="24">
        <v>46134</v>
      </c>
      <c r="H62" s="25">
        <f>6082460.98-7682.4+16512.4-16512.4+54996.71+625615.85+74472.33-625615.85-9175.98+53878-4193878+17354.53-17354.53+55837.58+76875.98+666540.43-666540.43+64248.03-1320000+17354.53-17354.53+0.39-27844+63167.34+89661.54+722280.01-3520-6528-722280.01+17354.53-17354.53</f>
        <v>1046970.4999999995</v>
      </c>
      <c r="I62" s="5"/>
      <c r="K62" s="2"/>
      <c r="L62" s="2"/>
    </row>
    <row r="63" spans="2:12" x14ac:dyDescent="0.25">
      <c r="B63" s="33" t="s">
        <v>22</v>
      </c>
      <c r="C63" s="34"/>
      <c r="D63" s="34"/>
      <c r="E63" s="34"/>
      <c r="F63" s="35"/>
      <c r="G63" s="11"/>
      <c r="H63" s="1">
        <v>0</v>
      </c>
      <c r="I63" s="5"/>
      <c r="J63" s="5"/>
      <c r="L63" s="2"/>
    </row>
    <row r="64" spans="2:12" ht="18.75" x14ac:dyDescent="0.3">
      <c r="B64" s="40" t="s">
        <v>23</v>
      </c>
      <c r="C64" s="41"/>
      <c r="D64" s="41"/>
      <c r="E64" s="41"/>
      <c r="F64" s="42"/>
      <c r="G64" s="23"/>
      <c r="H64" s="26">
        <f>H14+H31-H39-H55+H62-H63</f>
        <v>1745278.5099999993</v>
      </c>
      <c r="I64" s="5"/>
      <c r="J64" s="5"/>
      <c r="K64" s="2"/>
    </row>
    <row r="65" spans="2:11" x14ac:dyDescent="0.25">
      <c r="B65" s="8"/>
      <c r="C65" s="8"/>
      <c r="D65" s="8"/>
      <c r="E65" s="8"/>
      <c r="F65" s="8"/>
      <c r="G65" s="3"/>
      <c r="H65" s="7"/>
      <c r="I65" s="5"/>
      <c r="J65" s="5"/>
      <c r="K65" s="2"/>
    </row>
    <row r="66" spans="2:11" ht="15.75" x14ac:dyDescent="0.25">
      <c r="B66" s="30" t="s">
        <v>34</v>
      </c>
      <c r="C66" s="31"/>
      <c r="D66" s="31"/>
      <c r="E66" s="8"/>
      <c r="F66" s="8"/>
      <c r="G66" s="3"/>
      <c r="H66" s="7"/>
      <c r="I66" s="5"/>
      <c r="J66" s="5"/>
      <c r="K66" s="2"/>
    </row>
  </sheetData>
  <mergeCells count="60">
    <mergeCell ref="B21:F21"/>
    <mergeCell ref="B23:F23"/>
    <mergeCell ref="B25:F25"/>
    <mergeCell ref="B28:F28"/>
    <mergeCell ref="B48:F48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B5:D5"/>
    <mergeCell ref="B6:D6"/>
    <mergeCell ref="B8:H8"/>
    <mergeCell ref="B15:F15"/>
    <mergeCell ref="B20:F20"/>
    <mergeCell ref="B19:F19"/>
    <mergeCell ref="K11:O11"/>
    <mergeCell ref="B13:F13"/>
    <mergeCell ref="B12:F12"/>
    <mergeCell ref="B14:F14"/>
    <mergeCell ref="B11:F11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51:F51"/>
    <mergeCell ref="B50:F50"/>
    <mergeCell ref="B44:F44"/>
    <mergeCell ref="B49:F49"/>
    <mergeCell ref="B52:F52"/>
    <mergeCell ref="B47:F47"/>
    <mergeCell ref="B2:H2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22:F22"/>
    <mergeCell ref="B24:F24"/>
    <mergeCell ref="B4:D4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2026-03-30T07:49:17Z</cp:lastPrinted>
  <dcterms:created xsi:type="dcterms:W3CDTF">2018-11-15T09:32:50Z</dcterms:created>
  <dcterms:modified xsi:type="dcterms:W3CDTF">2026-04-23T06:03:52Z</dcterms:modified>
  <cp:category/>
  <cp:contentStatus/>
</cp:coreProperties>
</file>